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 (3)\"/>
    </mc:Choice>
  </mc:AlternateContent>
  <bookViews>
    <workbookView xWindow="0" yWindow="0" windowWidth="16605" windowHeight="8700"/>
  </bookViews>
  <sheets>
    <sheet name="角位移与电压Angle vs Volt" sheetId="5" r:id="rId1"/>
    <sheet name="谐频与负载Freq  vs Load" sheetId="6" r:id="rId2"/>
    <sheet name="线性度Linearity" sheetId="7" r:id="rId3"/>
  </sheets>
  <definedNames>
    <definedName name="_xlnm._FilterDatabase" localSheetId="0" hidden="1">'角位移与电压Angle vs Volt'!$F$3:$F$13</definedName>
  </definedNames>
  <calcPr calcId="162913"/>
</workbook>
</file>

<file path=xl/calcChain.xml><?xml version="1.0" encoding="utf-8"?>
<calcChain xmlns="http://schemas.openxmlformats.org/spreadsheetml/2006/main">
  <c r="H13" i="7" l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G5" i="7"/>
  <c r="H5" i="7" s="1"/>
  <c r="G4" i="7"/>
  <c r="H4" i="7" s="1"/>
  <c r="G3" i="7"/>
  <c r="H3" i="7" s="1"/>
</calcChain>
</file>

<file path=xl/sharedStrings.xml><?xml version="1.0" encoding="utf-8"?>
<sst xmlns="http://schemas.openxmlformats.org/spreadsheetml/2006/main" count="52" uniqueCount="28">
  <si>
    <t>角位移与电压曲线/Angular Travel vs Voltage Curve</t>
  </si>
  <si>
    <t>电压Voltage (V)</t>
  </si>
  <si>
    <t xml:space="preserve">开环Open-loop </t>
  </si>
  <si>
    <t>闭环Closed-loop</t>
  </si>
  <si>
    <t>角度Angle (s)</t>
  </si>
  <si>
    <t>www.coremorrow.com</t>
  </si>
  <si>
    <t>微信服务号/Wechat</t>
  </si>
  <si>
    <t>测试环境/Test Condition</t>
  </si>
  <si>
    <t>型号/Model</t>
  </si>
  <si>
    <t>XD303</t>
  </si>
  <si>
    <t>测试温度/Temperature</t>
  </si>
  <si>
    <t>20℃，31%RH</t>
  </si>
  <si>
    <t>负载/Load</t>
  </si>
  <si>
    <t>空载 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</si>
  <si>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</si>
  <si>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</si>
  <si>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</si>
  <si>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</si>
  <si>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</si>
  <si>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</si>
  <si>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</si>
  <si>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</si>
  <si>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</si>
  <si>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</si>
  <si>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输出角度Angle（s）</t>
  </si>
  <si>
    <t>偏差角度Deviation（s）</t>
  </si>
  <si>
    <t>线性度Linearity（%F.S.）</t>
  </si>
  <si>
    <t xml:space="preserve">0~150V，对应控制输入/control input： 0~10V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</si>
</sst>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00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b/>
      <u/>
      <sz val="11"/>
      <color theme="1"/>
      <name val="微软雅黑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8" fontId="3" fillId="0" borderId="0" xfId="0" applyNumberFormat="1" applyFont="1" applyFill="1" applyBorder="1" applyAlignment="1">
      <alignment horizontal="center"/>
    </xf>
    <xf numFmtId="0" fontId="4" fillId="0" borderId="0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角位移与电压曲线</a:t>
            </a:r>
            <a:r>
              <a:rPr lang="en-US" altLang="zh-CN"/>
              <a:t>/</a:t>
            </a:r>
            <a:r>
              <a:rPr lang="en-US" altLang="en-US"/>
              <a:t>Angular Travel vs Voltage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'角位移与电压Angle vs Volt'!$E$2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Volt'!$E$4:$E$24</c:f>
              <c:numCache>
                <c:formatCode>General</c:formatCode>
                <c:ptCount val="21"/>
                <c:pt idx="0">
                  <c:v>0</c:v>
                </c:pt>
                <c:pt idx="1">
                  <c:v>15.76</c:v>
                </c:pt>
                <c:pt idx="2">
                  <c:v>34.119999999999997</c:v>
                </c:pt>
                <c:pt idx="3">
                  <c:v>54.35</c:v>
                </c:pt>
                <c:pt idx="4">
                  <c:v>75.98</c:v>
                </c:pt>
                <c:pt idx="5">
                  <c:v>98.56</c:v>
                </c:pt>
                <c:pt idx="6">
                  <c:v>121.79</c:v>
                </c:pt>
                <c:pt idx="7">
                  <c:v>145.27000000000001</c:v>
                </c:pt>
                <c:pt idx="8">
                  <c:v>169.04</c:v>
                </c:pt>
                <c:pt idx="9">
                  <c:v>193.03</c:v>
                </c:pt>
                <c:pt idx="10">
                  <c:v>217.18</c:v>
                </c:pt>
                <c:pt idx="11">
                  <c:v>201.44</c:v>
                </c:pt>
                <c:pt idx="12">
                  <c:v>183.07</c:v>
                </c:pt>
                <c:pt idx="13">
                  <c:v>162.62</c:v>
                </c:pt>
                <c:pt idx="14">
                  <c:v>140.99</c:v>
                </c:pt>
                <c:pt idx="15">
                  <c:v>118.55</c:v>
                </c:pt>
                <c:pt idx="16">
                  <c:v>95.55</c:v>
                </c:pt>
                <c:pt idx="17">
                  <c:v>72.19</c:v>
                </c:pt>
                <c:pt idx="18">
                  <c:v>48.51</c:v>
                </c:pt>
                <c:pt idx="19">
                  <c:v>24.81</c:v>
                </c:pt>
                <c:pt idx="20">
                  <c:v>1.0900000000000001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ED-4DC9-B08C-E195DBE191E4}"/>
            </c:ext>
          </c:extLst>
        </c:ser>
        <c:ser>
          <c:idx val="1"/>
          <c:order val="1"/>
          <c:tx>
            <c:strRef>
              <c:f>'角位移与电压Angle vs Volt'!$F$2</c:f>
              <c:strCache>
                <c:ptCount val="1"/>
                <c:pt idx="0">
                  <c:v>闭环Closed-loop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Volt'!$F$4:$F$24</c:f>
              <c:numCache>
                <c:formatCode>General</c:formatCode>
                <c:ptCount val="21"/>
                <c:pt idx="0">
                  <c:v>0</c:v>
                </c:pt>
                <c:pt idx="1">
                  <c:v>21.15</c:v>
                </c:pt>
                <c:pt idx="2">
                  <c:v>42.63</c:v>
                </c:pt>
                <c:pt idx="3">
                  <c:v>64.17</c:v>
                </c:pt>
                <c:pt idx="4">
                  <c:v>85.73</c:v>
                </c:pt>
                <c:pt idx="5">
                  <c:v>107.23</c:v>
                </c:pt>
                <c:pt idx="6">
                  <c:v>128.76</c:v>
                </c:pt>
                <c:pt idx="7">
                  <c:v>150.27000000000001</c:v>
                </c:pt>
                <c:pt idx="8">
                  <c:v>171.93</c:v>
                </c:pt>
                <c:pt idx="9">
                  <c:v>193.62</c:v>
                </c:pt>
                <c:pt idx="10">
                  <c:v>215.46</c:v>
                </c:pt>
                <c:pt idx="11">
                  <c:v>194.52</c:v>
                </c:pt>
                <c:pt idx="12">
                  <c:v>173.11</c:v>
                </c:pt>
                <c:pt idx="13">
                  <c:v>151.53</c:v>
                </c:pt>
                <c:pt idx="14">
                  <c:v>129.79</c:v>
                </c:pt>
                <c:pt idx="15">
                  <c:v>108</c:v>
                </c:pt>
                <c:pt idx="16">
                  <c:v>86.16</c:v>
                </c:pt>
                <c:pt idx="17">
                  <c:v>64.33</c:v>
                </c:pt>
                <c:pt idx="18">
                  <c:v>42.62</c:v>
                </c:pt>
                <c:pt idx="19">
                  <c:v>21.15</c:v>
                </c:pt>
                <c:pt idx="20">
                  <c:v>0.02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ED-4DC9-B08C-E195DBE19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角度</a:t>
                </a:r>
                <a:r>
                  <a:rPr lang="en-US" altLang="zh-CN"/>
                  <a:t>Angle</a:t>
                </a:r>
                <a:r>
                  <a:rPr lang="en-US"/>
                  <a:t>(</a:t>
                </a:r>
                <a:r>
                  <a:rPr lang="en-US" altLang="zh-CN"/>
                  <a:t>s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797"/>
          <c:y val="0.335940580747893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</a:p>
          <a:p>
            <a:pPr defTabSz="914400">
              <a:defRPr/>
            </a:pPr>
            <a:r>
              <a:rPr lang="en-US" altLang="zh-CN" sz="1000"/>
              <a:t>Resonant frequency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Load'!$D$3:$D$11</c:f>
              <c:numCache>
                <c:formatCode>General</c:formatCode>
                <c:ptCount val="9"/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50</c:v>
                </c:pt>
                <c:pt idx="7">
                  <c:v>100</c:v>
                </c:pt>
                <c:pt idx="8">
                  <c:v>200</c:v>
                </c:pt>
              </c:numCache>
            </c:numRef>
          </c:xVal>
          <c:yVal>
            <c:numRef>
              <c:f>'谐频与负载Freq  vs Load'!$E$3:$E$11</c:f>
              <c:numCache>
                <c:formatCode>General</c:formatCode>
                <c:ptCount val="9"/>
                <c:pt idx="1">
                  <c:v>1854</c:v>
                </c:pt>
                <c:pt idx="2">
                  <c:v>1776</c:v>
                </c:pt>
                <c:pt idx="3">
                  <c:v>1706</c:v>
                </c:pt>
                <c:pt idx="4">
                  <c:v>1590</c:v>
                </c:pt>
                <c:pt idx="5">
                  <c:v>1495</c:v>
                </c:pt>
                <c:pt idx="6">
                  <c:v>1344</c:v>
                </c:pt>
                <c:pt idx="7">
                  <c:v>1107</c:v>
                </c:pt>
                <c:pt idx="8">
                  <c:v>864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A5-4C34-BB9C-E6AEC5720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负载</a:t>
                </a:r>
                <a:r>
                  <a:rPr lang="en-US" altLang="zh-CN"/>
                  <a:t>load</a:t>
                </a:r>
                <a:r>
                  <a:rPr lang="en-US" altLang="en-US"/>
                  <a:t>（</a:t>
                </a:r>
                <a:r>
                  <a:rPr lang="en-US" altLang="zh-CN"/>
                  <a:t>g</a:t>
                </a:r>
                <a:r>
                  <a:rPr lang="en-US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48563071439640498"/>
              <c:y val="0.91553568577359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10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谐振频率</a:t>
                </a:r>
                <a:r>
                  <a:rPr lang="en-US" altLang="zh-CN"/>
                  <a:t>Resonant Frequency </a:t>
                </a:r>
                <a:r>
                  <a:rPr lang="en-US"/>
                  <a:t>（</a:t>
                </a:r>
                <a:r>
                  <a:rPr lang="en-US" altLang="zh-CN"/>
                  <a:t>Hz</a:t>
                </a:r>
                <a:r>
                  <a:rPr lang="en-US"/>
                  <a:t>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 sz="1200"/>
              <a:t>线性度</a:t>
            </a:r>
          </a:p>
          <a:p>
            <a:pPr defTabSz="914400">
              <a:defRPr/>
            </a:pPr>
            <a:r>
              <a:rPr lang="en-US" sz="1200"/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01"/>
          <c:w val="0.86968940893056901"/>
          <c:h val="0.77084515031196799"/>
        </c:manualLayout>
      </c:layout>
      <c:scatterChart>
        <c:scatterStyle val="smoothMarker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-0.18379281537176309</c:v>
                </c:pt>
                <c:pt idx="2">
                  <c:v>-0.21442495126705474</c:v>
                </c:pt>
                <c:pt idx="3">
                  <c:v>-0.21720969089390305</c:v>
                </c:pt>
                <c:pt idx="4">
                  <c:v>-0.21071196509792697</c:v>
                </c:pt>
                <c:pt idx="5">
                  <c:v>-0.23206163557040088</c:v>
                </c:pt>
                <c:pt idx="6">
                  <c:v>-0.23948760790866963</c:v>
                </c:pt>
                <c:pt idx="7">
                  <c:v>-0.25619604566972642</c:v>
                </c:pt>
                <c:pt idx="8">
                  <c:v>-0.20328599275967149</c:v>
                </c:pt>
                <c:pt idx="9">
                  <c:v>-0.13645224171539158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46-49A2-9236-9577F77A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</a:p>
              <a:p>
                <a:pPr defTabSz="914400">
                  <a:defRPr/>
                </a:pPr>
                <a:r>
                  <a:rPr lang="en-US"/>
                  <a:t>（%F.S.）</a:t>
                </a:r>
              </a:p>
            </c:rich>
          </c:tx>
          <c:layout>
            <c:manualLayout>
              <c:xMode val="edge"/>
              <c:yMode val="edge"/>
              <c:x val="2.4758603614756102E-3"/>
              <c:y val="0.3734613268273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6558369"/>
        <c:crosses val="autoZero"/>
        <c:crossBetween val="midCat"/>
        <c:majorUnit val="0.3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132902</xdr:colOff>
      <xdr:row>6</xdr:row>
      <xdr:rowOff>122629</xdr:rowOff>
    </xdr:from>
    <xdr:to>
      <xdr:col>7</xdr:col>
      <xdr:colOff>649792</xdr:colOff>
      <xdr:row>28</xdr:row>
      <xdr:rowOff>47699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33020</xdr:colOff>
      <xdr:row>4</xdr:row>
      <xdr:rowOff>140335</xdr:rowOff>
    </xdr:from>
    <xdr:to>
      <xdr:col>6</xdr:col>
      <xdr:colOff>866140</xdr:colOff>
      <xdr:row>24</xdr:row>
      <xdr:rowOff>83185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484952</xdr:colOff>
      <xdr:row>5</xdr:row>
      <xdr:rowOff>138803</xdr:rowOff>
    </xdr:from>
    <xdr:to>
      <xdr:col>8</xdr:col>
      <xdr:colOff>671642</xdr:colOff>
      <xdr:row>28</xdr:row>
      <xdr:rowOff>23681</xdr:rowOff>
    </xdr:to>
    <xdr:graphicFrame macro="">
      <xdr:nvGraphicFramePr>
        <xdr:cNvPr id="5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remorrow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oremorrow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remorr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5" zoomScaleNormal="85" workbookViewId="0">
      <selection activeCell="G6" sqref="G6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spans="1:7" ht="22.5" x14ac:dyDescent="0.15">
      <c r="A1" s="25"/>
      <c r="B1" s="25"/>
      <c r="C1" s="10"/>
      <c r="D1" s="3" t="s">
        <v>0</v>
      </c>
      <c r="E1" s="3"/>
      <c r="F1" s="10"/>
    </row>
    <row r="2" spans="1:7" x14ac:dyDescent="0.3">
      <c r="A2" s="25"/>
      <c r="B2" s="25"/>
      <c r="C2" s="10"/>
      <c r="D2" s="25" t="s">
        <v>1</v>
      </c>
      <c r="E2" s="23" t="s">
        <v>2</v>
      </c>
      <c r="F2" s="23" t="s">
        <v>3</v>
      </c>
    </row>
    <row r="3" spans="1:7" x14ac:dyDescent="0.15">
      <c r="A3" s="25"/>
      <c r="B3" s="25"/>
      <c r="C3" s="10"/>
      <c r="D3" s="26"/>
      <c r="E3" s="2" t="s">
        <v>4</v>
      </c>
      <c r="F3" s="2" t="s">
        <v>4</v>
      </c>
    </row>
    <row r="4" spans="1:7" ht="17.25" x14ac:dyDescent="0.35">
      <c r="A4" s="25"/>
      <c r="B4" s="25"/>
      <c r="C4" s="10"/>
      <c r="D4" s="10">
        <v>0</v>
      </c>
      <c r="E4" s="18">
        <v>0</v>
      </c>
      <c r="F4" s="17">
        <v>0</v>
      </c>
      <c r="G4" s="18"/>
    </row>
    <row r="5" spans="1:7" ht="17.25" x14ac:dyDescent="0.35">
      <c r="A5" s="7" t="s">
        <v>5</v>
      </c>
      <c r="B5" s="8" t="s">
        <v>6</v>
      </c>
      <c r="C5" s="10"/>
      <c r="D5" s="10">
        <v>15</v>
      </c>
      <c r="E5" s="18">
        <v>15.76</v>
      </c>
      <c r="F5" s="17">
        <v>21.15</v>
      </c>
      <c r="G5" s="18"/>
    </row>
    <row r="6" spans="1:7" ht="17.25" x14ac:dyDescent="0.35">
      <c r="A6" s="9"/>
      <c r="B6" s="9"/>
      <c r="C6" s="10"/>
      <c r="D6" s="10">
        <v>30</v>
      </c>
      <c r="E6" s="18">
        <v>34.119999999999997</v>
      </c>
      <c r="F6" s="17">
        <v>42.63</v>
      </c>
      <c r="G6" s="18"/>
    </row>
    <row r="7" spans="1:7" ht="17.25" x14ac:dyDescent="0.35">
      <c r="A7" s="4"/>
      <c r="C7" s="10"/>
      <c r="D7" s="10">
        <v>45</v>
      </c>
      <c r="E7" s="18">
        <v>54.35</v>
      </c>
      <c r="F7" s="17">
        <v>64.17</v>
      </c>
      <c r="G7" s="18"/>
    </row>
    <row r="8" spans="1:7" ht="17.25" x14ac:dyDescent="0.35">
      <c r="A8" s="9"/>
      <c r="B8" s="9"/>
      <c r="C8" s="10"/>
      <c r="D8" s="10">
        <v>60</v>
      </c>
      <c r="E8" s="18">
        <v>75.98</v>
      </c>
      <c r="F8" s="17">
        <v>85.73</v>
      </c>
      <c r="G8" s="18"/>
    </row>
    <row r="9" spans="1:7" ht="17.25" x14ac:dyDescent="0.35">
      <c r="A9" s="10"/>
      <c r="B9" s="10"/>
      <c r="C9" s="10"/>
      <c r="D9" s="10">
        <v>75</v>
      </c>
      <c r="E9" s="18">
        <v>98.56</v>
      </c>
      <c r="F9" s="17">
        <v>107.23</v>
      </c>
      <c r="G9" s="18"/>
    </row>
    <row r="10" spans="1:7" ht="17.25" x14ac:dyDescent="0.35">
      <c r="A10" s="24" t="s">
        <v>7</v>
      </c>
      <c r="B10" s="24"/>
      <c r="C10" s="10"/>
      <c r="D10" s="10">
        <v>90</v>
      </c>
      <c r="E10" s="18">
        <v>121.79</v>
      </c>
      <c r="F10" s="17">
        <v>128.76</v>
      </c>
      <c r="G10" s="18"/>
    </row>
    <row r="11" spans="1:7" ht="17.25" x14ac:dyDescent="0.35">
      <c r="A11" s="11" t="s">
        <v>8</v>
      </c>
      <c r="B11" s="11" t="s">
        <v>9</v>
      </c>
      <c r="C11" s="10"/>
      <c r="D11" s="10">
        <v>105</v>
      </c>
      <c r="E11" s="18">
        <v>145.27000000000001</v>
      </c>
      <c r="F11" s="17">
        <v>150.27000000000001</v>
      </c>
      <c r="G11" s="18"/>
    </row>
    <row r="12" spans="1:7" ht="17.25" x14ac:dyDescent="0.35">
      <c r="A12" s="4" t="s">
        <v>10</v>
      </c>
      <c r="B12" s="4" t="s">
        <v>11</v>
      </c>
      <c r="C12" s="10"/>
      <c r="D12" s="10">
        <v>120</v>
      </c>
      <c r="E12" s="18">
        <v>169.04</v>
      </c>
      <c r="F12" s="17">
        <v>171.93</v>
      </c>
      <c r="G12" s="18"/>
    </row>
    <row r="13" spans="1:7" ht="17.25" x14ac:dyDescent="0.35">
      <c r="A13" s="4" t="s">
        <v>12</v>
      </c>
      <c r="B13" s="4" t="s">
        <v>13</v>
      </c>
      <c r="C13" s="10"/>
      <c r="D13" s="10">
        <v>135</v>
      </c>
      <c r="E13" s="18">
        <v>193.03</v>
      </c>
      <c r="F13" s="17">
        <v>193.62</v>
      </c>
      <c r="G13" s="18"/>
    </row>
    <row r="14" spans="1:7" ht="17.25" x14ac:dyDescent="0.35">
      <c r="A14" s="4" t="s">
        <v>14</v>
      </c>
      <c r="B14" s="4" t="s">
        <v>15</v>
      </c>
      <c r="C14" s="10"/>
      <c r="D14" s="10">
        <v>150</v>
      </c>
      <c r="E14" s="18">
        <v>217.18</v>
      </c>
      <c r="F14" s="17">
        <v>215.46</v>
      </c>
      <c r="G14" s="18"/>
    </row>
    <row r="15" spans="1:7" ht="17.25" x14ac:dyDescent="0.35">
      <c r="A15" s="14"/>
      <c r="B15" s="10"/>
      <c r="C15" s="10"/>
      <c r="D15" s="10">
        <v>135</v>
      </c>
      <c r="E15" s="18">
        <v>201.44</v>
      </c>
      <c r="F15" s="17">
        <v>194.52</v>
      </c>
      <c r="G15" s="18"/>
    </row>
    <row r="16" spans="1:7" ht="17.25" x14ac:dyDescent="0.35">
      <c r="A16" s="14"/>
      <c r="B16" s="14"/>
      <c r="C16" s="10"/>
      <c r="D16" s="10">
        <v>120</v>
      </c>
      <c r="E16" s="18">
        <v>183.07</v>
      </c>
      <c r="F16" s="17">
        <v>173.11</v>
      </c>
      <c r="G16" s="18"/>
    </row>
    <row r="17" spans="1:7" ht="17.25" x14ac:dyDescent="0.35">
      <c r="A17" s="10"/>
      <c r="B17" s="10"/>
      <c r="C17" s="10"/>
      <c r="D17" s="10">
        <v>105</v>
      </c>
      <c r="E17" s="18">
        <v>162.62</v>
      </c>
      <c r="F17" s="17">
        <v>151.53</v>
      </c>
      <c r="G17" s="18"/>
    </row>
    <row r="18" spans="1:7" ht="17.25" x14ac:dyDescent="0.35">
      <c r="A18" s="28" t="s">
        <v>16</v>
      </c>
      <c r="B18" s="28"/>
      <c r="C18" s="10"/>
      <c r="D18" s="10">
        <v>90</v>
      </c>
      <c r="E18" s="18">
        <v>140.99</v>
      </c>
      <c r="F18" s="17">
        <v>129.79</v>
      </c>
      <c r="G18" s="18"/>
    </row>
    <row r="19" spans="1:7" ht="17.25" x14ac:dyDescent="0.35">
      <c r="A19" s="28"/>
      <c r="B19" s="28"/>
      <c r="C19" s="10"/>
      <c r="D19" s="10">
        <v>75</v>
      </c>
      <c r="E19" s="18">
        <v>118.55</v>
      </c>
      <c r="F19" s="17">
        <v>108</v>
      </c>
      <c r="G19" s="18"/>
    </row>
    <row r="20" spans="1:7" ht="17.25" x14ac:dyDescent="0.35">
      <c r="A20" s="28"/>
      <c r="B20" s="28"/>
      <c r="C20" s="10"/>
      <c r="D20" s="10">
        <v>60</v>
      </c>
      <c r="E20" s="18">
        <v>95.55</v>
      </c>
      <c r="F20" s="17">
        <v>86.16</v>
      </c>
      <c r="G20" s="18"/>
    </row>
    <row r="21" spans="1:7" ht="17.25" x14ac:dyDescent="0.35">
      <c r="A21" s="28"/>
      <c r="B21" s="28"/>
      <c r="C21" s="10"/>
      <c r="D21" s="10">
        <v>45</v>
      </c>
      <c r="E21" s="18">
        <v>72.19</v>
      </c>
      <c r="F21" s="17">
        <v>64.33</v>
      </c>
      <c r="G21" s="18"/>
    </row>
    <row r="22" spans="1:7" ht="17.25" x14ac:dyDescent="0.35">
      <c r="A22" s="28"/>
      <c r="B22" s="28"/>
      <c r="C22" s="10"/>
      <c r="D22" s="10">
        <v>30</v>
      </c>
      <c r="E22" s="18">
        <v>48.51</v>
      </c>
      <c r="F22" s="17">
        <v>42.62</v>
      </c>
      <c r="G22" s="18"/>
    </row>
    <row r="23" spans="1:7" ht="17.25" x14ac:dyDescent="0.35">
      <c r="A23" s="19"/>
      <c r="B23" s="19"/>
      <c r="C23" s="10"/>
      <c r="D23" s="10">
        <v>15</v>
      </c>
      <c r="E23" s="18">
        <v>24.81</v>
      </c>
      <c r="F23" s="17">
        <v>21.15</v>
      </c>
      <c r="G23" s="18"/>
    </row>
    <row r="24" spans="1:7" ht="17.25" x14ac:dyDescent="0.35">
      <c r="A24" s="28" t="s">
        <v>17</v>
      </c>
      <c r="B24" s="28"/>
      <c r="C24" s="10"/>
      <c r="D24" s="10">
        <v>0</v>
      </c>
      <c r="E24" s="18">
        <v>1.0900000000000001</v>
      </c>
      <c r="F24" s="17">
        <v>0.02</v>
      </c>
      <c r="G24" s="18"/>
    </row>
    <row r="25" spans="1:7" ht="17.25" x14ac:dyDescent="0.35">
      <c r="A25" s="28"/>
      <c r="B25" s="28"/>
      <c r="C25" s="10"/>
      <c r="D25" s="10"/>
      <c r="E25" s="17"/>
      <c r="F25" s="18"/>
    </row>
    <row r="26" spans="1:7" x14ac:dyDescent="0.15">
      <c r="A26" s="27" t="s">
        <v>18</v>
      </c>
      <c r="B26" s="27"/>
      <c r="C26" s="10"/>
      <c r="D26" s="10"/>
      <c r="E26" s="9"/>
      <c r="F26" s="20"/>
    </row>
    <row r="27" spans="1:7" x14ac:dyDescent="0.15">
      <c r="A27" s="27"/>
      <c r="B27" s="27"/>
      <c r="C27" s="10"/>
      <c r="D27" s="10"/>
      <c r="E27" s="10"/>
      <c r="F27" s="21"/>
    </row>
    <row r="28" spans="1:7" x14ac:dyDescent="0.15">
      <c r="A28" s="27"/>
      <c r="B28" s="27"/>
      <c r="C28" s="10"/>
      <c r="D28" s="10"/>
      <c r="E28" s="10"/>
      <c r="F28" s="22"/>
    </row>
    <row r="29" spans="1:7" x14ac:dyDescent="0.15">
      <c r="A29" s="10"/>
      <c r="B29" s="10"/>
      <c r="C29" s="10"/>
      <c r="D29" s="10"/>
      <c r="E29" s="10"/>
      <c r="F29" s="10"/>
    </row>
    <row r="30" spans="1:7" x14ac:dyDescent="0.15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phoneticPr fontId="11" type="noConversion"/>
  <hyperlinks>
    <hyperlink ref="A5" r:id="rId1"/>
  </hyperlinks>
  <pageMargins left="0.75" right="0.75" top="1" bottom="1" header="0.5" footer="0.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5" zoomScaleNormal="85" workbookViewId="0">
      <selection activeCell="B11" sqref="B11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31.625" style="1" customWidth="1"/>
    <col min="5" max="5" width="30.125" style="1" customWidth="1"/>
    <col min="6" max="6" width="31.125" style="1" customWidth="1"/>
    <col min="7" max="7" width="13.75" style="1" customWidth="1"/>
    <col min="8" max="16384" width="9" style="1"/>
  </cols>
  <sheetData>
    <row r="1" spans="1:6" ht="22.5" x14ac:dyDescent="0.15">
      <c r="A1" s="25"/>
      <c r="B1" s="25"/>
      <c r="C1" s="10"/>
      <c r="D1" s="3" t="s">
        <v>19</v>
      </c>
      <c r="E1" s="3"/>
      <c r="F1" s="10"/>
    </row>
    <row r="2" spans="1:6" x14ac:dyDescent="0.15">
      <c r="A2" s="25"/>
      <c r="B2" s="25"/>
      <c r="C2" s="10"/>
      <c r="D2" s="29" t="s">
        <v>20</v>
      </c>
      <c r="E2" s="25" t="s">
        <v>21</v>
      </c>
      <c r="F2" s="25"/>
    </row>
    <row r="3" spans="1:6" x14ac:dyDescent="0.15">
      <c r="A3" s="25"/>
      <c r="B3" s="25"/>
      <c r="C3" s="10"/>
      <c r="D3" s="29"/>
      <c r="E3" s="30"/>
      <c r="F3" s="30"/>
    </row>
    <row r="4" spans="1:6" x14ac:dyDescent="0.15">
      <c r="A4" s="25"/>
      <c r="B4" s="25"/>
      <c r="C4" s="10"/>
      <c r="D4" s="16">
        <v>0</v>
      </c>
      <c r="E4" s="16">
        <v>1854</v>
      </c>
      <c r="F4" s="16"/>
    </row>
    <row r="5" spans="1:6" x14ac:dyDescent="0.15">
      <c r="A5" s="7" t="s">
        <v>5</v>
      </c>
      <c r="B5" s="8" t="s">
        <v>6</v>
      </c>
      <c r="C5" s="10"/>
      <c r="D5" s="16">
        <v>5</v>
      </c>
      <c r="E5" s="16">
        <v>1776</v>
      </c>
      <c r="F5" s="16"/>
    </row>
    <row r="6" spans="1:6" x14ac:dyDescent="0.15">
      <c r="A6" s="9"/>
      <c r="B6" s="9"/>
      <c r="C6" s="10"/>
      <c r="D6" s="16">
        <v>10</v>
      </c>
      <c r="E6" s="16">
        <v>1706</v>
      </c>
      <c r="F6" s="16"/>
    </row>
    <row r="7" spans="1:6" x14ac:dyDescent="0.15">
      <c r="A7" s="4"/>
      <c r="C7" s="10"/>
      <c r="D7" s="16">
        <v>20</v>
      </c>
      <c r="E7" s="16">
        <v>1590</v>
      </c>
      <c r="F7" s="16"/>
    </row>
    <row r="8" spans="1:6" x14ac:dyDescent="0.15">
      <c r="A8" s="9"/>
      <c r="B8" s="9"/>
      <c r="C8" s="10"/>
      <c r="D8" s="16">
        <v>30</v>
      </c>
      <c r="E8" s="16">
        <v>1495</v>
      </c>
      <c r="F8" s="16"/>
    </row>
    <row r="9" spans="1:6" x14ac:dyDescent="0.15">
      <c r="A9" s="10"/>
      <c r="B9" s="10"/>
      <c r="C9" s="10"/>
      <c r="D9" s="16">
        <v>50</v>
      </c>
      <c r="E9" s="16">
        <v>1344</v>
      </c>
      <c r="F9" s="16"/>
    </row>
    <row r="10" spans="1:6" x14ac:dyDescent="0.15">
      <c r="A10" s="24" t="s">
        <v>7</v>
      </c>
      <c r="B10" s="24"/>
      <c r="C10" s="10"/>
      <c r="D10" s="16">
        <v>100</v>
      </c>
      <c r="E10" s="16">
        <v>1107</v>
      </c>
      <c r="F10" s="16"/>
    </row>
    <row r="11" spans="1:6" x14ac:dyDescent="0.3">
      <c r="A11" s="11" t="s">
        <v>8</v>
      </c>
      <c r="B11" s="11" t="s">
        <v>9</v>
      </c>
      <c r="C11" s="10"/>
      <c r="D11" s="16">
        <v>200</v>
      </c>
      <c r="E11" s="16">
        <v>864</v>
      </c>
      <c r="F11" s="16"/>
    </row>
    <row r="12" spans="1:6" x14ac:dyDescent="0.15">
      <c r="A12" s="4" t="s">
        <v>10</v>
      </c>
      <c r="B12" s="4" t="s">
        <v>11</v>
      </c>
      <c r="C12" s="10"/>
      <c r="D12" s="16"/>
      <c r="E12" s="16"/>
      <c r="F12" s="16"/>
    </row>
    <row r="13" spans="1:6" x14ac:dyDescent="0.15">
      <c r="A13" s="4"/>
      <c r="B13" s="4"/>
      <c r="C13" s="10"/>
      <c r="D13" s="16"/>
      <c r="E13" s="16"/>
      <c r="F13" s="16"/>
    </row>
    <row r="14" spans="1:6" ht="17.25" x14ac:dyDescent="0.35">
      <c r="A14" s="4"/>
      <c r="B14" s="4"/>
      <c r="C14" s="10"/>
      <c r="D14" s="10"/>
      <c r="E14" s="17"/>
      <c r="F14" s="18"/>
    </row>
    <row r="15" spans="1:6" ht="17.25" x14ac:dyDescent="0.35">
      <c r="A15" s="10"/>
      <c r="B15" s="10"/>
      <c r="C15" s="10"/>
      <c r="D15" s="10"/>
      <c r="E15" s="17"/>
      <c r="F15" s="18"/>
    </row>
    <row r="16" spans="1:6" ht="17.25" x14ac:dyDescent="0.35">
      <c r="A16" s="14"/>
      <c r="B16" s="10"/>
      <c r="C16" s="10"/>
      <c r="D16" s="10"/>
      <c r="E16" s="17"/>
      <c r="F16" s="18"/>
    </row>
    <row r="17" spans="1:6" ht="17.25" x14ac:dyDescent="0.35">
      <c r="A17" s="14"/>
      <c r="B17" s="14"/>
      <c r="C17" s="10"/>
      <c r="D17" s="10"/>
      <c r="E17" s="17"/>
      <c r="F17" s="18"/>
    </row>
    <row r="18" spans="1:6" ht="17.25" x14ac:dyDescent="0.35">
      <c r="A18" s="10"/>
      <c r="B18" s="10"/>
      <c r="C18" s="10"/>
      <c r="D18" s="10"/>
      <c r="E18" s="17"/>
      <c r="F18" s="18"/>
    </row>
    <row r="19" spans="1:6" ht="17.25" x14ac:dyDescent="0.35">
      <c r="A19" s="28" t="s">
        <v>16</v>
      </c>
      <c r="B19" s="28"/>
      <c r="C19" s="10"/>
      <c r="D19" s="10"/>
      <c r="E19" s="17"/>
      <c r="F19" s="18"/>
    </row>
    <row r="20" spans="1:6" ht="17.25" x14ac:dyDescent="0.35">
      <c r="A20" s="28"/>
      <c r="B20" s="28"/>
      <c r="C20" s="10"/>
      <c r="D20" s="10"/>
      <c r="E20" s="17"/>
      <c r="F20" s="18"/>
    </row>
    <row r="21" spans="1:6" ht="17.25" x14ac:dyDescent="0.35">
      <c r="A21" s="28"/>
      <c r="B21" s="28"/>
      <c r="C21" s="10"/>
      <c r="D21" s="10"/>
      <c r="E21" s="17"/>
      <c r="F21" s="18"/>
    </row>
    <row r="22" spans="1:6" ht="17.25" x14ac:dyDescent="0.35">
      <c r="A22" s="28"/>
      <c r="B22" s="28"/>
      <c r="C22" s="10"/>
      <c r="D22" s="10"/>
      <c r="E22" s="17"/>
      <c r="F22" s="18"/>
    </row>
    <row r="23" spans="1:6" ht="17.25" x14ac:dyDescent="0.35">
      <c r="A23" s="28"/>
      <c r="B23" s="28"/>
      <c r="C23" s="10"/>
      <c r="D23" s="10"/>
      <c r="E23" s="17"/>
      <c r="F23" s="18"/>
    </row>
    <row r="24" spans="1:6" ht="17.25" x14ac:dyDescent="0.35">
      <c r="A24" s="19"/>
      <c r="B24" s="19"/>
      <c r="C24" s="10"/>
      <c r="D24" s="10"/>
      <c r="E24" s="17"/>
      <c r="F24" s="18"/>
    </row>
    <row r="25" spans="1:6" ht="17.25" x14ac:dyDescent="0.35">
      <c r="A25" s="28" t="s">
        <v>17</v>
      </c>
      <c r="B25" s="28"/>
      <c r="C25" s="10"/>
      <c r="D25" s="10"/>
      <c r="E25" s="17"/>
      <c r="F25" s="18"/>
    </row>
    <row r="26" spans="1:6" ht="17.25" x14ac:dyDescent="0.35">
      <c r="A26" s="28"/>
      <c r="B26" s="28"/>
      <c r="C26" s="10"/>
      <c r="D26" s="10"/>
      <c r="E26" s="17"/>
      <c r="F26" s="18"/>
    </row>
    <row r="27" spans="1:6" x14ac:dyDescent="0.15">
      <c r="A27" s="27" t="s">
        <v>18</v>
      </c>
      <c r="B27" s="27"/>
      <c r="C27" s="10"/>
      <c r="D27" s="10"/>
      <c r="E27" s="9"/>
      <c r="F27" s="20"/>
    </row>
    <row r="28" spans="1:6" x14ac:dyDescent="0.15">
      <c r="A28" s="27"/>
      <c r="B28" s="27"/>
      <c r="C28" s="10"/>
      <c r="D28" s="10"/>
      <c r="E28" s="10"/>
      <c r="F28" s="21"/>
    </row>
    <row r="29" spans="1:6" x14ac:dyDescent="0.15">
      <c r="A29" s="27"/>
      <c r="B29" s="27"/>
      <c r="C29" s="10"/>
      <c r="D29" s="10"/>
      <c r="E29" s="10"/>
      <c r="F29" s="22"/>
    </row>
    <row r="30" spans="1:6" x14ac:dyDescent="0.15">
      <c r="A30" s="10"/>
      <c r="B30" s="10"/>
      <c r="C30" s="10"/>
      <c r="D30" s="10"/>
      <c r="E30" s="10"/>
      <c r="F30" s="10"/>
    </row>
    <row r="31" spans="1:6" x14ac:dyDescent="0.15">
      <c r="A31" s="10"/>
      <c r="B31" s="10"/>
      <c r="C31" s="10"/>
      <c r="D31" s="10"/>
      <c r="E31" s="10"/>
      <c r="F31" s="10"/>
    </row>
  </sheetData>
  <mergeCells count="8">
    <mergeCell ref="A19:B23"/>
    <mergeCell ref="A25:B26"/>
    <mergeCell ref="A27:B29"/>
    <mergeCell ref="A10:B10"/>
    <mergeCell ref="D2:D3"/>
    <mergeCell ref="E2:E3"/>
    <mergeCell ref="F2:F3"/>
    <mergeCell ref="A1:B4"/>
  </mergeCells>
  <phoneticPr fontId="11" type="noConversion"/>
  <hyperlinks>
    <hyperlink ref="A5" r:id="rId1"/>
  </hyperlinks>
  <pageMargins left="0.75" right="0.75" top="1" bottom="1" header="0.5" footer="0.5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85" zoomScaleNormal="85" workbookViewId="0">
      <selection activeCell="F3" sqref="F3:F13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spans="1:8" ht="22.5" customHeight="1" x14ac:dyDescent="0.15">
      <c r="A1" s="25"/>
      <c r="B1" s="25"/>
      <c r="E1" s="3" t="s">
        <v>22</v>
      </c>
    </row>
    <row r="2" spans="1:8" ht="16.5" customHeight="1" x14ac:dyDescent="0.15">
      <c r="A2" s="25"/>
      <c r="B2" s="25"/>
      <c r="E2" s="4" t="s">
        <v>23</v>
      </c>
      <c r="F2" s="4" t="s">
        <v>24</v>
      </c>
      <c r="G2" s="4" t="s">
        <v>25</v>
      </c>
      <c r="H2" s="4" t="s">
        <v>26</v>
      </c>
    </row>
    <row r="3" spans="1:8" ht="16.5" customHeight="1" x14ac:dyDescent="0.15">
      <c r="A3" s="25"/>
      <c r="B3" s="25"/>
      <c r="E3" s="5">
        <v>0</v>
      </c>
      <c r="F3" s="5">
        <v>0.02</v>
      </c>
      <c r="G3" s="5">
        <f>E3-F13/10*0</f>
        <v>0</v>
      </c>
      <c r="H3" s="6">
        <f>G3/F13*100</f>
        <v>0</v>
      </c>
    </row>
    <row r="4" spans="1:8" ht="16.5" customHeight="1" x14ac:dyDescent="0.15">
      <c r="A4" s="25"/>
      <c r="B4" s="25"/>
      <c r="E4" s="5">
        <v>1</v>
      </c>
      <c r="F4" s="5">
        <v>21.15</v>
      </c>
      <c r="G4" s="5">
        <f>F4-F13/10*1</f>
        <v>-0.3960000000000008</v>
      </c>
      <c r="H4" s="6">
        <f>G4/F13*100</f>
        <v>-0.18379281537176309</v>
      </c>
    </row>
    <row r="5" spans="1:8" ht="16.5" customHeight="1" x14ac:dyDescent="0.15">
      <c r="A5" s="7" t="s">
        <v>5</v>
      </c>
      <c r="B5" s="8" t="s">
        <v>6</v>
      </c>
      <c r="E5" s="5">
        <v>2</v>
      </c>
      <c r="F5" s="5">
        <v>42.63</v>
      </c>
      <c r="G5" s="5">
        <f>F5-F13/10*2</f>
        <v>-0.46199999999999619</v>
      </c>
      <c r="H5" s="6">
        <f>G5/F13*100</f>
        <v>-0.21442495126705474</v>
      </c>
    </row>
    <row r="6" spans="1:8" ht="16.5" customHeight="1" x14ac:dyDescent="0.15">
      <c r="A6" s="9"/>
      <c r="B6" s="9"/>
      <c r="E6" s="5">
        <v>3</v>
      </c>
      <c r="F6" s="5">
        <v>64.17</v>
      </c>
      <c r="G6" s="5">
        <f>F6-F13/10*3</f>
        <v>-0.46800000000000352</v>
      </c>
      <c r="H6" s="6">
        <f>G6/F13*100</f>
        <v>-0.21720969089390305</v>
      </c>
    </row>
    <row r="7" spans="1:8" ht="16.5" customHeight="1" x14ac:dyDescent="0.15">
      <c r="A7" s="4"/>
      <c r="E7" s="5">
        <v>4</v>
      </c>
      <c r="F7" s="5">
        <v>85.73</v>
      </c>
      <c r="G7" s="5">
        <f>F7-F13/10*4</f>
        <v>-0.45399999999999352</v>
      </c>
      <c r="H7" s="6">
        <f>G7/F13*100</f>
        <v>-0.21071196509792697</v>
      </c>
    </row>
    <row r="8" spans="1:8" ht="16.5" customHeight="1" x14ac:dyDescent="0.15">
      <c r="A8" s="9"/>
      <c r="B8" s="9"/>
      <c r="E8" s="5">
        <v>5</v>
      </c>
      <c r="F8" s="5">
        <v>107.23</v>
      </c>
      <c r="G8" s="5">
        <f>F8-F13/10*5</f>
        <v>-0.49999999999998579</v>
      </c>
      <c r="H8" s="6">
        <f>G8/F13*100</f>
        <v>-0.23206163557040088</v>
      </c>
    </row>
    <row r="9" spans="1:8" ht="16.5" customHeight="1" x14ac:dyDescent="0.15">
      <c r="A9" s="10"/>
      <c r="B9" s="10"/>
      <c r="E9" s="5">
        <v>6</v>
      </c>
      <c r="F9" s="5">
        <v>128.76</v>
      </c>
      <c r="G9" s="5">
        <f>F9-F13/10*6</f>
        <v>-0.51600000000001955</v>
      </c>
      <c r="H9" s="6">
        <f>G9/F13*100</f>
        <v>-0.23948760790866963</v>
      </c>
    </row>
    <row r="10" spans="1:8" ht="16.5" customHeight="1" x14ac:dyDescent="0.15">
      <c r="A10" s="24" t="s">
        <v>7</v>
      </c>
      <c r="B10" s="24"/>
      <c r="E10" s="5">
        <v>7</v>
      </c>
      <c r="F10" s="5">
        <v>150.27000000000001</v>
      </c>
      <c r="G10" s="5">
        <f>F10-F13/10*7</f>
        <v>-0.5519999999999925</v>
      </c>
      <c r="H10" s="6">
        <f>G10/F13*100</f>
        <v>-0.25619604566972642</v>
      </c>
    </row>
    <row r="11" spans="1:8" ht="16.5" customHeight="1" x14ac:dyDescent="0.3">
      <c r="A11" s="11" t="s">
        <v>8</v>
      </c>
      <c r="B11" s="11" t="s">
        <v>9</v>
      </c>
      <c r="E11" s="5">
        <v>8</v>
      </c>
      <c r="F11" s="5">
        <v>171.93</v>
      </c>
      <c r="G11" s="5">
        <f>F11-F13/10*8</f>
        <v>-0.43799999999998818</v>
      </c>
      <c r="H11" s="6">
        <f>G11/F13*100</f>
        <v>-0.20328599275967149</v>
      </c>
    </row>
    <row r="12" spans="1:8" ht="16.5" customHeight="1" x14ac:dyDescent="0.15">
      <c r="A12" s="4" t="s">
        <v>10</v>
      </c>
      <c r="B12" s="4" t="s">
        <v>11</v>
      </c>
      <c r="E12" s="5">
        <v>9</v>
      </c>
      <c r="F12" s="5">
        <v>193.62</v>
      </c>
      <c r="G12" s="5">
        <f>F12-F13/10*9</f>
        <v>-0.29399999999998272</v>
      </c>
      <c r="H12" s="6">
        <f>G12/F13*100</f>
        <v>-0.13645224171539158</v>
      </c>
    </row>
    <row r="13" spans="1:8" ht="16.5" customHeight="1" x14ac:dyDescent="0.15">
      <c r="A13" s="4" t="s">
        <v>12</v>
      </c>
      <c r="B13" s="4" t="s">
        <v>13</v>
      </c>
      <c r="E13" s="5">
        <v>10</v>
      </c>
      <c r="F13" s="5">
        <v>215.46</v>
      </c>
      <c r="G13" s="5">
        <v>0</v>
      </c>
      <c r="H13" s="6">
        <f>G13/F13*100</f>
        <v>0</v>
      </c>
    </row>
    <row r="14" spans="1:8" ht="16.5" customHeight="1" x14ac:dyDescent="0.15">
      <c r="A14" s="4" t="s">
        <v>14</v>
      </c>
      <c r="B14" s="12" t="s">
        <v>27</v>
      </c>
      <c r="E14" s="13"/>
      <c r="F14" s="13"/>
      <c r="G14" s="13"/>
      <c r="H14" s="13"/>
    </row>
    <row r="15" spans="1:8" ht="16.5" customHeight="1" x14ac:dyDescent="0.15">
      <c r="A15" s="10"/>
      <c r="B15" s="10"/>
      <c r="E15" s="13"/>
      <c r="F15" s="13"/>
      <c r="G15" s="13"/>
      <c r="H15" s="13"/>
    </row>
    <row r="16" spans="1:8" ht="16.5" customHeight="1" x14ac:dyDescent="0.15">
      <c r="A16" s="14"/>
      <c r="B16" s="10"/>
      <c r="E16" s="13"/>
      <c r="F16" s="13"/>
      <c r="G16" s="13"/>
      <c r="H16" s="13"/>
    </row>
    <row r="17" spans="1:8" ht="16.5" customHeight="1" x14ac:dyDescent="0.15">
      <c r="A17" s="14"/>
      <c r="B17" s="14"/>
      <c r="E17" s="13"/>
      <c r="F17" s="13"/>
      <c r="G17" s="13"/>
      <c r="H17" s="13"/>
    </row>
    <row r="18" spans="1:8" ht="16.5" customHeight="1" x14ac:dyDescent="0.15">
      <c r="A18" s="10"/>
      <c r="B18" s="10"/>
      <c r="E18" s="13"/>
      <c r="F18" s="13"/>
      <c r="G18" s="13"/>
      <c r="H18" s="13"/>
    </row>
    <row r="19" spans="1:8" ht="16.5" customHeight="1" x14ac:dyDescent="0.15">
      <c r="A19" s="31" t="s">
        <v>16</v>
      </c>
      <c r="B19" s="31"/>
      <c r="E19" s="13"/>
      <c r="F19" s="13"/>
      <c r="G19" s="13"/>
      <c r="H19" s="13"/>
    </row>
    <row r="20" spans="1:8" ht="16.5" customHeight="1" x14ac:dyDescent="0.15">
      <c r="A20" s="31"/>
      <c r="B20" s="31"/>
      <c r="E20" s="13"/>
      <c r="F20" s="13"/>
      <c r="G20" s="13"/>
      <c r="H20" s="13"/>
    </row>
    <row r="21" spans="1:8" ht="16.5" customHeight="1" x14ac:dyDescent="0.15">
      <c r="A21" s="31"/>
      <c r="B21" s="31"/>
      <c r="E21" s="13"/>
      <c r="F21" s="13"/>
      <c r="G21" s="13"/>
      <c r="H21" s="13"/>
    </row>
    <row r="22" spans="1:8" ht="16.5" customHeight="1" x14ac:dyDescent="0.15">
      <c r="A22" s="31"/>
      <c r="B22" s="31"/>
      <c r="E22" s="13"/>
      <c r="F22" s="13"/>
      <c r="G22" s="13"/>
      <c r="H22" s="13"/>
    </row>
    <row r="23" spans="1:8" ht="16.5" customHeight="1" x14ac:dyDescent="0.15">
      <c r="A23" s="31"/>
      <c r="B23" s="31"/>
      <c r="E23" s="13"/>
      <c r="F23" s="13"/>
      <c r="G23" s="13"/>
      <c r="H23" s="13"/>
    </row>
    <row r="24" spans="1:8" ht="16.5" customHeight="1" x14ac:dyDescent="0.15">
      <c r="A24" s="15"/>
      <c r="B24" s="15"/>
      <c r="E24" s="13"/>
      <c r="F24" s="13"/>
      <c r="G24" s="13"/>
      <c r="H24" s="13"/>
    </row>
    <row r="25" spans="1:8" ht="16.5" customHeight="1" x14ac:dyDescent="0.15">
      <c r="A25" s="31" t="s">
        <v>17</v>
      </c>
      <c r="B25" s="31"/>
      <c r="E25" s="13"/>
      <c r="F25" s="13"/>
      <c r="G25" s="13"/>
      <c r="H25" s="13"/>
    </row>
    <row r="26" spans="1:8" ht="16.5" customHeight="1" x14ac:dyDescent="0.15">
      <c r="A26" s="31"/>
      <c r="B26" s="31"/>
      <c r="E26" s="13"/>
      <c r="F26" s="13"/>
      <c r="G26" s="13"/>
      <c r="H26" s="13"/>
    </row>
    <row r="27" spans="1:8" ht="16.5" customHeight="1" x14ac:dyDescent="0.15">
      <c r="A27" s="32" t="s">
        <v>18</v>
      </c>
      <c r="B27" s="32"/>
    </row>
    <row r="28" spans="1:8" ht="16.5" customHeight="1" x14ac:dyDescent="0.15">
      <c r="A28" s="32"/>
      <c r="B28" s="32"/>
    </row>
    <row r="29" spans="1:8" ht="16.5" customHeight="1" x14ac:dyDescent="0.15">
      <c r="A29" s="32"/>
      <c r="B29" s="32"/>
    </row>
    <row r="30" spans="1:8" ht="16.5" customHeight="1" x14ac:dyDescent="0.15">
      <c r="A30" s="10"/>
      <c r="B30" s="10"/>
    </row>
    <row r="31" spans="1:8" ht="16.5" customHeight="1" x14ac:dyDescent="0.15">
      <c r="A31" s="10"/>
      <c r="B31" s="10"/>
    </row>
    <row r="32" spans="1:8" ht="16.5" customHeight="1" x14ac:dyDescent="0.15"/>
  </sheetData>
  <mergeCells count="5">
    <mergeCell ref="A10:B10"/>
    <mergeCell ref="A1:B4"/>
    <mergeCell ref="A19:B23"/>
    <mergeCell ref="A25:B26"/>
    <mergeCell ref="A27:B29"/>
  </mergeCells>
  <phoneticPr fontId="11" type="noConversion"/>
  <hyperlinks>
    <hyperlink ref="A5" r:id="rId1"/>
  </hyperlinks>
  <pageMargins left="0.75" right="0.75" top="1" bottom="1" header="0.5" footer="0.5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角位移与电压Angle vs Volt</vt:lpstr>
      <vt:lpstr>谐频与负载Freq  vs Load</vt:lpstr>
      <vt:lpstr>线性度Linearity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cp:lastPrinted>2019-04-01T01:11:00Z</cp:lastPrinted>
  <dcterms:created xsi:type="dcterms:W3CDTF">2018-09-20T06:11:00Z</dcterms:created>
  <dcterms:modified xsi:type="dcterms:W3CDTF">2020-11-16T06:16:55Z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